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BA408A2D-40DC-4696-96F9-FA829374716B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  <c r="H7" i="3"/>
  <c r="H8" i="3"/>
  <c r="H9" i="3"/>
  <c r="H10" i="3"/>
  <c r="H6" i="3"/>
  <c r="H11" i="3" s="1"/>
  <c r="H13" i="4" l="1"/>
  <c r="C7" i="3" l="1"/>
  <c r="C8" i="3" s="1"/>
  <c r="C9" i="3" s="1"/>
  <c r="C10" i="3" s="1"/>
  <c r="I11" i="3"/>
  <c r="E11" i="3"/>
  <c r="F11" i="3" s="1"/>
  <c r="F16" i="4" l="1"/>
  <c r="E16" i="4"/>
  <c r="H12" i="4"/>
  <c r="H10" i="4"/>
  <c r="H9" i="4"/>
  <c r="H16" i="4" l="1"/>
  <c r="G16" i="4" s="1"/>
  <c r="G8" i="3"/>
  <c r="G7" i="3"/>
  <c r="G6" i="3"/>
</calcChain>
</file>

<file path=xl/sharedStrings.xml><?xml version="1.0" encoding="utf-8"?>
<sst xmlns="http://schemas.openxmlformats.org/spreadsheetml/2006/main" count="718" uniqueCount="128">
  <si>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</si>
  <si>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</si>
  <si>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</si>
  <si>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</si>
  <si>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</si>
  <si>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</si>
  <si>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</si>
  <si>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</si>
  <si>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</si>
  <si>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</si>
  <si>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</si>
  <si>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</si>
  <si>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</si>
  <si>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</si>
  <si>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</si>
  <si>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</si>
  <si>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</si>
  <si>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</si>
  <si>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</si>
  <si>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</si>
  <si>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</si>
  <si>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</si>
  <si>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</si>
  <si>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</si>
  <si>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</si>
  <si>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</si>
  <si>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</si>
  <si>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</si>
  <si>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</si>
  <si>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</si>
  <si>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</si>
  <si>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</si>
  <si>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</si>
  <si>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</si>
  <si>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</si>
  <si>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</si>
  <si>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</si>
  <si>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</si>
  <si>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</si>
  <si>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</si>
  <si>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</si>
  <si>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</si>
  <si>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</si>
  <si>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Purchases of its own shares between 22/01/24 and 26/01/24</t>
  </si>
  <si>
    <t>OD_7oC4BLs-00</t>
  </si>
  <si>
    <t>OD_7oCLnBU-00</t>
  </si>
  <si>
    <t>OD_7oCLnDi-00</t>
  </si>
  <si>
    <t>OD_7oCe1DY-00</t>
  </si>
  <si>
    <t>OD_7oCe1Ti-00</t>
  </si>
  <si>
    <t>OD_7oChAUg-00</t>
  </si>
  <si>
    <t>OD_7oChfrn-00</t>
  </si>
  <si>
    <t>OD_7oChfro-01</t>
  </si>
  <si>
    <t>OD_7oDFnXi-00</t>
  </si>
  <si>
    <t>OD_7oDszgN-00</t>
  </si>
  <si>
    <t>OD_7oDszuq-00</t>
  </si>
  <si>
    <t>OD_7oDxdPV-00</t>
  </si>
  <si>
    <t>OD_7oHsmmD-00</t>
  </si>
  <si>
    <t>OD_7oHuoAS-00</t>
  </si>
  <si>
    <t>OD_7oI2yPX-00</t>
  </si>
  <si>
    <t>OD_7oIYUsz-00</t>
  </si>
  <si>
    <t>OD_7oIa9oA-00</t>
  </si>
  <si>
    <t>OD_7oIaI64-00</t>
  </si>
  <si>
    <t>OD_7oIirue-00</t>
  </si>
  <si>
    <t>OD_7oJ8ux2-00</t>
  </si>
  <si>
    <t>OD_7oJQQHm-00</t>
  </si>
  <si>
    <t>OD_7oJR0Gi-00</t>
  </si>
  <si>
    <t>OD_7oJg4Ih-00</t>
  </si>
  <si>
    <t>OD_7oJg4Ih-02</t>
  </si>
  <si>
    <t>OD_7oJg4Io-00</t>
  </si>
  <si>
    <t>OD_7oJg4Io-02</t>
  </si>
  <si>
    <t>OD_7oJg4Iv-00</t>
  </si>
  <si>
    <t>OD_7oJjQVd-00</t>
  </si>
  <si>
    <t>OD_7oJrL0T-00</t>
  </si>
  <si>
    <t>OD_7oJrL0T-02</t>
  </si>
  <si>
    <t>OD_7oJrL0T-04</t>
  </si>
  <si>
    <t>OD_7oJrL0U-00</t>
  </si>
  <si>
    <t>OD_7oJrL0b-00</t>
  </si>
  <si>
    <t>OD_7oOCb14-00</t>
  </si>
  <si>
    <t>OD_7oOCb14-02</t>
  </si>
  <si>
    <t>OD_7oOCb15-00</t>
  </si>
  <si>
    <t>OD_7oOCb15-02</t>
  </si>
  <si>
    <t>OD_7oOEyVF-00</t>
  </si>
  <si>
    <t>OD_7oOgwSq-00</t>
  </si>
  <si>
    <t>OD_7oOyTWl-00</t>
  </si>
  <si>
    <t>OD_7oOyTX0-00</t>
  </si>
  <si>
    <t>OD_7oOyTZv-00</t>
  </si>
  <si>
    <t>OD_7oPQVYS-00</t>
  </si>
  <si>
    <t>OD_7oPTfdD-00</t>
  </si>
  <si>
    <t>OD_7oPaftH-00</t>
  </si>
  <si>
    <t>OD_7oPakHn-00</t>
  </si>
  <si>
    <t>OD_7oPakHn-02</t>
  </si>
  <si>
    <t>OD_7oPakHo-01</t>
  </si>
  <si>
    <t>OD_7oTZIOn-00</t>
  </si>
  <si>
    <t>OD_7oTZIOo-01</t>
  </si>
  <si>
    <t>OD_7oTmDNP-00</t>
  </si>
  <si>
    <t>OD_7oU2KKv-00</t>
  </si>
  <si>
    <t>OD_7oUL3Nt-00</t>
  </si>
  <si>
    <t>OD_7oUL3Nt-02</t>
  </si>
  <si>
    <t>OD_7oUkxJ3-00</t>
  </si>
  <si>
    <t>OD_7oUrL7m-00</t>
  </si>
  <si>
    <t>OD_7oUrL85-00</t>
  </si>
  <si>
    <t>OD_7oUrLDu-00</t>
  </si>
  <si>
    <t>OD_7oUrLF2-00</t>
  </si>
  <si>
    <t>OD_7oUrMxN-00</t>
  </si>
  <si>
    <t>OD_7oUrMxV-00</t>
  </si>
  <si>
    <t>OD_7oUrMxi-00</t>
  </si>
  <si>
    <t>OD_7oUsXhZ-00</t>
  </si>
  <si>
    <t>OD_7oUsXhZ-02</t>
  </si>
  <si>
    <t>OD_7oUsXhZ-04</t>
  </si>
  <si>
    <t>OD_7oV8UdG-00</t>
  </si>
  <si>
    <t>OD_7oV8Udh-00</t>
  </si>
  <si>
    <t>OD_7oVNIjQ-00</t>
  </si>
  <si>
    <t>OD_7oVNIjR-00</t>
  </si>
  <si>
    <t>OD_7oVSy2j-00</t>
  </si>
  <si>
    <t>OD_7oZyATM-00</t>
  </si>
  <si>
    <t>OD_7oZyATN-01</t>
  </si>
  <si>
    <t>OD_7oaG9x8-00</t>
  </si>
  <si>
    <t>OD_7oaG9x8-02</t>
  </si>
  <si>
    <t>OD_7oaG9x9-00</t>
  </si>
  <si>
    <t>OD_7oaG9x9-02</t>
  </si>
  <si>
    <t>OD_7oaG9xE-00</t>
  </si>
  <si>
    <t>OD_7oaNou0-00</t>
  </si>
  <si>
    <t>OD_7oafn33-00</t>
  </si>
  <si>
    <t>OD_7oalKRM-00</t>
  </si>
  <si>
    <t>OD_7oaz5Z8-00</t>
  </si>
  <si>
    <t>OD_7obPB8K-00</t>
  </si>
  <si>
    <t>22.-26.01.2024</t>
  </si>
  <si>
    <t>Woche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</si>
</sst>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10" sqref="L10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43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45313</v>
      </c>
      <c r="D6" s="9" t="s">
        <v>21</v>
      </c>
      <c r="E6" s="12">
        <v>3000</v>
      </c>
      <c r="F6" s="13">
        <v>19.660972999999998</v>
      </c>
      <c r="G6" s="14">
        <f>SUM(E6*F6)</f>
        <v>58982.918999999994</v>
      </c>
      <c r="H6" s="48">
        <f>ROUND(E6*F6,2)</f>
        <v>58982.92</v>
      </c>
      <c r="I6" s="33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45314</v>
      </c>
      <c r="D7" s="9" t="s">
        <v>21</v>
      </c>
      <c r="E7" s="12">
        <v>2800</v>
      </c>
      <c r="F7" s="13">
        <v>19.490179000000001</v>
      </c>
      <c r="G7" s="14">
        <f>SUM(E7*F7)</f>
        <v>54572.501200000006</v>
      </c>
      <c r="H7" s="48">
        <f t="shared" ref="H7:H10" si="0">ROUND(E7*F7,2)</f>
        <v>54572.5</v>
      </c>
      <c r="I7" s="33">
        <v>3.6618386675228221E-5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45315</v>
      </c>
      <c r="D8" s="9" t="s">
        <v>21</v>
      </c>
      <c r="E8" s="12">
        <v>3000</v>
      </c>
      <c r="F8" s="13">
        <v>19.971587</v>
      </c>
      <c r="G8" s="14">
        <f>SUM(E8*F8)</f>
        <v>59914.760999999999</v>
      </c>
      <c r="H8" s="48">
        <f t="shared" si="0"/>
        <v>59914.76</v>
      </c>
      <c r="I8" s="33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45316</v>
      </c>
      <c r="D9" s="9" t="s">
        <v>21</v>
      </c>
      <c r="E9" s="12">
        <v>3000</v>
      </c>
      <c r="F9" s="13">
        <v>20.154053000000001</v>
      </c>
      <c r="G9" s="14"/>
      <c r="H9" s="48">
        <f t="shared" si="0"/>
        <v>60462.16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45317</v>
      </c>
      <c r="D10" s="9" t="s">
        <v>21</v>
      </c>
      <c r="E10" s="12">
        <v>2332</v>
      </c>
      <c r="F10" s="13">
        <v>20.188216000000001</v>
      </c>
      <c r="G10" s="14"/>
      <c r="H10" s="48">
        <f t="shared" si="0"/>
        <v>47078.92</v>
      </c>
      <c r="I10" s="33">
        <v>3.0497884902368645E-5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14132</v>
      </c>
      <c r="F11" s="32">
        <f>SUMPRODUCT(E6:E10,F6:F10)/E11</f>
        <v>19.884748083215399</v>
      </c>
      <c r="G11" s="20"/>
      <c r="H11" s="49">
        <f>SUM(H6:H10)</f>
        <v>281011.26</v>
      </c>
      <c r="I11" s="34">
        <f>SUM(I6:I10)</f>
        <v>1.8481822874797331E-4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45313.395868055559</v>
      </c>
      <c r="F15" s="4" t="s">
        <v>21</v>
      </c>
      <c r="G15" s="4"/>
      <c r="H15" s="6">
        <v>19.399999999999999</v>
      </c>
      <c r="I15" s="4" t="s">
        <v>0</v>
      </c>
      <c r="J15" s="7">
        <v>5</v>
      </c>
      <c r="K15" s="4" t="s">
        <v>18</v>
      </c>
      <c r="L15" s="4" t="s">
        <v>44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45313.444444444445</v>
      </c>
      <c r="F16" s="4" t="s">
        <v>21</v>
      </c>
      <c r="G16" s="4"/>
      <c r="H16" s="6">
        <v>19.399999999999999</v>
      </c>
      <c r="I16" s="4" t="s">
        <v>0</v>
      </c>
      <c r="J16" s="7">
        <v>5</v>
      </c>
      <c r="K16" s="4" t="s">
        <v>18</v>
      </c>
      <c r="L16" s="4" t="s">
        <v>45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45313.444444444445</v>
      </c>
      <c r="F17" s="4" t="s">
        <v>21</v>
      </c>
      <c r="G17" s="4"/>
      <c r="H17" s="6">
        <v>19.399999999999999</v>
      </c>
      <c r="I17" s="4" t="s">
        <v>0</v>
      </c>
      <c r="J17" s="7">
        <v>5</v>
      </c>
      <c r="K17" s="4" t="s">
        <v>18</v>
      </c>
      <c r="L17" s="4" t="s">
        <v>46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45313.494722222225</v>
      </c>
      <c r="F18" s="4" t="s">
        <v>21</v>
      </c>
      <c r="G18" s="4"/>
      <c r="H18" s="6">
        <v>19.78</v>
      </c>
      <c r="I18" s="4" t="s">
        <v>0</v>
      </c>
      <c r="J18" s="7">
        <v>489</v>
      </c>
      <c r="K18" s="4" t="s">
        <v>18</v>
      </c>
      <c r="L18" s="4" t="s">
        <v>47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45313.494733796295</v>
      </c>
      <c r="F19" s="4" t="s">
        <v>21</v>
      </c>
      <c r="G19" s="4"/>
      <c r="H19" s="6">
        <v>19.78</v>
      </c>
      <c r="I19" s="4" t="s">
        <v>0</v>
      </c>
      <c r="J19" s="7">
        <v>1</v>
      </c>
      <c r="K19" s="4" t="s">
        <v>18</v>
      </c>
      <c r="L19" s="4" t="s">
        <v>48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45313.50341435185</v>
      </c>
      <c r="F20" s="4" t="s">
        <v>21</v>
      </c>
      <c r="G20" s="4"/>
      <c r="H20" s="6">
        <v>19.760000000000002</v>
      </c>
      <c r="I20" s="4" t="s">
        <v>0</v>
      </c>
      <c r="J20" s="7">
        <v>545</v>
      </c>
      <c r="K20" s="4" t="s">
        <v>18</v>
      </c>
      <c r="L20" s="4" t="s">
        <v>49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45313.504803240743</v>
      </c>
      <c r="F21" s="4" t="s">
        <v>21</v>
      </c>
      <c r="G21" s="4"/>
      <c r="H21" s="6">
        <v>19.72</v>
      </c>
      <c r="I21" s="4" t="s">
        <v>0</v>
      </c>
      <c r="J21" s="7">
        <v>3</v>
      </c>
      <c r="K21" s="4" t="s">
        <v>18</v>
      </c>
      <c r="L21" s="4" t="s">
        <v>50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45313.504803240743</v>
      </c>
      <c r="F22" s="4" t="s">
        <v>21</v>
      </c>
      <c r="G22" s="4"/>
      <c r="H22" s="6">
        <v>19.72</v>
      </c>
      <c r="I22" s="4" t="s">
        <v>0</v>
      </c>
      <c r="J22" s="7">
        <v>482</v>
      </c>
      <c r="K22" s="4" t="s">
        <v>18</v>
      </c>
      <c r="L22" s="4" t="s">
        <v>51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45313.598935185182</v>
      </c>
      <c r="F23" s="4" t="s">
        <v>21</v>
      </c>
      <c r="G23" s="4"/>
      <c r="H23" s="6">
        <v>19.559999999999999</v>
      </c>
      <c r="I23" s="4" t="s">
        <v>0</v>
      </c>
      <c r="J23" s="7">
        <v>348</v>
      </c>
      <c r="K23" s="4" t="s">
        <v>18</v>
      </c>
      <c r="L23" s="4" t="s">
        <v>52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45313.707048611112</v>
      </c>
      <c r="F24" s="4" t="s">
        <v>21</v>
      </c>
      <c r="G24" s="4"/>
      <c r="H24" s="6">
        <v>19.62</v>
      </c>
      <c r="I24" s="4" t="s">
        <v>0</v>
      </c>
      <c r="J24" s="7">
        <v>374</v>
      </c>
      <c r="K24" s="4" t="s">
        <v>18</v>
      </c>
      <c r="L24" s="4" t="s">
        <v>53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45313.707060185188</v>
      </c>
      <c r="F25" s="4" t="s">
        <v>21</v>
      </c>
      <c r="G25" s="4"/>
      <c r="H25" s="6">
        <v>19.559999999999999</v>
      </c>
      <c r="I25" s="4" t="s">
        <v>0</v>
      </c>
      <c r="J25" s="7">
        <v>599</v>
      </c>
      <c r="K25" s="4" t="s">
        <v>18</v>
      </c>
      <c r="L25" s="4" t="s">
        <v>54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45313.719849537039</v>
      </c>
      <c r="F26" s="4" t="s">
        <v>21</v>
      </c>
      <c r="G26" s="4"/>
      <c r="H26" s="6">
        <v>19.48</v>
      </c>
      <c r="I26" s="4" t="s">
        <v>0</v>
      </c>
      <c r="J26" s="7">
        <v>144</v>
      </c>
      <c r="K26" s="4" t="s">
        <v>18</v>
      </c>
      <c r="L26" s="4" t="s">
        <v>55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45314.390567129631</v>
      </c>
      <c r="F27" s="4" t="s">
        <v>21</v>
      </c>
      <c r="G27" s="4"/>
      <c r="H27" s="6">
        <v>19.420000000000002</v>
      </c>
      <c r="I27" s="4" t="s">
        <v>0</v>
      </c>
      <c r="J27" s="7">
        <v>50</v>
      </c>
      <c r="K27" s="4" t="s">
        <v>18</v>
      </c>
      <c r="L27" s="4" t="s">
        <v>56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45314.396145833336</v>
      </c>
      <c r="F28" s="4" t="s">
        <v>21</v>
      </c>
      <c r="G28" s="4"/>
      <c r="H28" s="6">
        <v>19.420000000000002</v>
      </c>
      <c r="I28" s="4" t="s">
        <v>0</v>
      </c>
      <c r="J28" s="7">
        <v>321</v>
      </c>
      <c r="K28" s="4" t="s">
        <v>18</v>
      </c>
      <c r="L28" s="4" t="s">
        <v>57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45314.418668981481</v>
      </c>
      <c r="F29" s="4" t="s">
        <v>21</v>
      </c>
      <c r="G29" s="4"/>
      <c r="H29" s="6">
        <v>19.420000000000002</v>
      </c>
      <c r="I29" s="4" t="s">
        <v>0</v>
      </c>
      <c r="J29" s="7">
        <v>279</v>
      </c>
      <c r="K29" s="4" t="s">
        <v>18</v>
      </c>
      <c r="L29" s="4" t="s">
        <v>58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45314.505624999998</v>
      </c>
      <c r="F30" s="4" t="s">
        <v>21</v>
      </c>
      <c r="G30" s="4"/>
      <c r="H30" s="6">
        <v>19.399999999999999</v>
      </c>
      <c r="I30" s="4" t="s">
        <v>0</v>
      </c>
      <c r="J30" s="7">
        <v>456</v>
      </c>
      <c r="K30" s="4" t="s">
        <v>18</v>
      </c>
      <c r="L30" s="4" t="s">
        <v>59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45314.510208333333</v>
      </c>
      <c r="F31" s="4" t="s">
        <v>21</v>
      </c>
      <c r="G31" s="4"/>
      <c r="H31" s="6">
        <v>19.420000000000002</v>
      </c>
      <c r="I31" s="4" t="s">
        <v>0</v>
      </c>
      <c r="J31" s="7">
        <v>68</v>
      </c>
      <c r="K31" s="4" t="s">
        <v>18</v>
      </c>
      <c r="L31" s="4" t="s">
        <v>60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45314.510578703703</v>
      </c>
      <c r="F32" s="4" t="s">
        <v>21</v>
      </c>
      <c r="G32" s="4"/>
      <c r="H32" s="6">
        <v>19.420000000000002</v>
      </c>
      <c r="I32" s="4" t="s">
        <v>0</v>
      </c>
      <c r="J32" s="7">
        <v>52</v>
      </c>
      <c r="K32" s="4" t="s">
        <v>18</v>
      </c>
      <c r="L32" s="4" t="s">
        <v>61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45314.534236111111</v>
      </c>
      <c r="F33" s="4" t="s">
        <v>21</v>
      </c>
      <c r="G33" s="4"/>
      <c r="H33" s="6">
        <v>19.579999999999998</v>
      </c>
      <c r="I33" s="4" t="s">
        <v>0</v>
      </c>
      <c r="J33" s="7">
        <v>315</v>
      </c>
      <c r="K33" s="4" t="s">
        <v>18</v>
      </c>
      <c r="L33" s="4" t="s">
        <v>62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45314.606087962966</v>
      </c>
      <c r="F34" s="4" t="s">
        <v>21</v>
      </c>
      <c r="G34" s="4"/>
      <c r="H34" s="6">
        <v>19.579999999999998</v>
      </c>
      <c r="I34" s="4" t="s">
        <v>0</v>
      </c>
      <c r="J34" s="7">
        <v>318</v>
      </c>
      <c r="K34" s="4" t="s">
        <v>18</v>
      </c>
      <c r="L34" s="4" t="s">
        <v>63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45314.654374999998</v>
      </c>
      <c r="F35" s="4" t="s">
        <v>21</v>
      </c>
      <c r="G35" s="4"/>
      <c r="H35" s="6">
        <v>19.559999999999999</v>
      </c>
      <c r="I35" s="4" t="s">
        <v>0</v>
      </c>
      <c r="J35" s="7">
        <v>104</v>
      </c>
      <c r="K35" s="4" t="s">
        <v>18</v>
      </c>
      <c r="L35" s="4" t="s">
        <v>64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45314.655972222223</v>
      </c>
      <c r="F36" s="4" t="s">
        <v>21</v>
      </c>
      <c r="G36" s="4"/>
      <c r="H36" s="6">
        <v>19.440000000000001</v>
      </c>
      <c r="I36" s="4" t="s">
        <v>0</v>
      </c>
      <c r="J36" s="7">
        <v>307</v>
      </c>
      <c r="K36" s="4" t="s">
        <v>18</v>
      </c>
      <c r="L36" s="4" t="s">
        <v>65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45314.697534722225</v>
      </c>
      <c r="F37" s="4" t="s">
        <v>21</v>
      </c>
      <c r="G37" s="4"/>
      <c r="H37" s="6">
        <v>19.48</v>
      </c>
      <c r="I37" s="4" t="s">
        <v>0</v>
      </c>
      <c r="J37" s="7">
        <v>13</v>
      </c>
      <c r="K37" s="4" t="s">
        <v>18</v>
      </c>
      <c r="L37" s="4" t="s">
        <v>66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45314.697534722225</v>
      </c>
      <c r="F38" s="4" t="s">
        <v>21</v>
      </c>
      <c r="G38" s="4"/>
      <c r="H38" s="6">
        <v>19.48</v>
      </c>
      <c r="I38" s="4" t="s">
        <v>0</v>
      </c>
      <c r="J38" s="7">
        <v>5</v>
      </c>
      <c r="K38" s="4" t="s">
        <v>18</v>
      </c>
      <c r="L38" s="4" t="s">
        <v>67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45314.697534722225</v>
      </c>
      <c r="F39" s="4" t="s">
        <v>21</v>
      </c>
      <c r="G39" s="4"/>
      <c r="H39" s="6">
        <v>19.48</v>
      </c>
      <c r="I39" s="4" t="s">
        <v>0</v>
      </c>
      <c r="J39" s="7">
        <v>16</v>
      </c>
      <c r="K39" s="4" t="s">
        <v>18</v>
      </c>
      <c r="L39" s="4" t="s">
        <v>68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45314.697534722225</v>
      </c>
      <c r="F40" s="4" t="s">
        <v>21</v>
      </c>
      <c r="G40" s="4"/>
      <c r="H40" s="6">
        <v>19.48</v>
      </c>
      <c r="I40" s="4" t="s">
        <v>0</v>
      </c>
      <c r="J40" s="7">
        <v>1</v>
      </c>
      <c r="K40" s="4" t="s">
        <v>18</v>
      </c>
      <c r="L40" s="4" t="s">
        <v>69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45314.697534722225</v>
      </c>
      <c r="F41" s="4" t="s">
        <v>21</v>
      </c>
      <c r="G41" s="4"/>
      <c r="H41" s="6">
        <v>19.48</v>
      </c>
      <c r="I41" s="4" t="s">
        <v>0</v>
      </c>
      <c r="J41" s="7">
        <v>58</v>
      </c>
      <c r="K41" s="4" t="s">
        <v>18</v>
      </c>
      <c r="L41" s="4" t="s">
        <v>70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45314.706793981481</v>
      </c>
      <c r="F42" s="4" t="s">
        <v>21</v>
      </c>
      <c r="G42" s="4"/>
      <c r="H42" s="6">
        <v>19.48</v>
      </c>
      <c r="I42" s="4" t="s">
        <v>0</v>
      </c>
      <c r="J42" s="7">
        <v>5</v>
      </c>
      <c r="K42" s="4" t="s">
        <v>18</v>
      </c>
      <c r="L42" s="4" t="s">
        <v>71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45314.728622685187</v>
      </c>
      <c r="F43" s="4" t="s">
        <v>21</v>
      </c>
      <c r="G43" s="4"/>
      <c r="H43" s="6">
        <v>19.600000000000001</v>
      </c>
      <c r="I43" s="4" t="s">
        <v>0</v>
      </c>
      <c r="J43" s="7">
        <v>227</v>
      </c>
      <c r="K43" s="4" t="s">
        <v>18</v>
      </c>
      <c r="L43" s="4" t="s">
        <v>72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45314.728622685187</v>
      </c>
      <c r="F44" s="4" t="s">
        <v>21</v>
      </c>
      <c r="G44" s="4"/>
      <c r="H44" s="6">
        <v>19.600000000000001</v>
      </c>
      <c r="I44" s="4" t="s">
        <v>0</v>
      </c>
      <c r="J44" s="7">
        <v>61</v>
      </c>
      <c r="K44" s="4" t="s">
        <v>18</v>
      </c>
      <c r="L44" s="4" t="s">
        <v>73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45314.728622685187</v>
      </c>
      <c r="F45" s="4" t="s">
        <v>21</v>
      </c>
      <c r="G45" s="4"/>
      <c r="H45" s="6">
        <v>19.600000000000001</v>
      </c>
      <c r="I45" s="4" t="s">
        <v>0</v>
      </c>
      <c r="J45" s="7">
        <v>61</v>
      </c>
      <c r="K45" s="4" t="s">
        <v>18</v>
      </c>
      <c r="L45" s="4" t="s">
        <v>74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45314.728622685187</v>
      </c>
      <c r="F46" s="4" t="s">
        <v>21</v>
      </c>
      <c r="G46" s="4"/>
      <c r="H46" s="6">
        <v>19.600000000000001</v>
      </c>
      <c r="I46" s="4" t="s">
        <v>0</v>
      </c>
      <c r="J46" s="7">
        <v>61</v>
      </c>
      <c r="K46" s="4" t="s">
        <v>18</v>
      </c>
      <c r="L46" s="4" t="s">
        <v>75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45314.728622685187</v>
      </c>
      <c r="F47" s="4" t="s">
        <v>21</v>
      </c>
      <c r="G47" s="4"/>
      <c r="H47" s="6">
        <v>19.600000000000001</v>
      </c>
      <c r="I47" s="4" t="s">
        <v>0</v>
      </c>
      <c r="J47" s="7">
        <v>22</v>
      </c>
      <c r="K47" s="4" t="s">
        <v>18</v>
      </c>
      <c r="L47" s="4" t="s">
        <v>76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45315.471342592595</v>
      </c>
      <c r="F48" s="4" t="s">
        <v>21</v>
      </c>
      <c r="G48" s="4"/>
      <c r="H48" s="6">
        <v>19.84</v>
      </c>
      <c r="I48" s="4" t="s">
        <v>0</v>
      </c>
      <c r="J48" s="7">
        <v>667</v>
      </c>
      <c r="K48" s="4" t="s">
        <v>18</v>
      </c>
      <c r="L48" s="4" t="s">
        <v>77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45315.471342592595</v>
      </c>
      <c r="F49" s="4" t="s">
        <v>21</v>
      </c>
      <c r="G49" s="4"/>
      <c r="H49" s="6">
        <v>19.84</v>
      </c>
      <c r="I49" s="4" t="s">
        <v>0</v>
      </c>
      <c r="J49" s="7">
        <v>5</v>
      </c>
      <c r="K49" s="4" t="s">
        <v>18</v>
      </c>
      <c r="L49" s="4" t="s">
        <v>78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45315.471342592595</v>
      </c>
      <c r="F50" s="4" t="s">
        <v>21</v>
      </c>
      <c r="G50" s="4"/>
      <c r="H50" s="6">
        <v>19.84</v>
      </c>
      <c r="I50" s="4" t="s">
        <v>0</v>
      </c>
      <c r="J50" s="7">
        <v>19</v>
      </c>
      <c r="K50" s="4" t="s">
        <v>18</v>
      </c>
      <c r="L50" s="4" t="s">
        <v>79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45315.471342592595</v>
      </c>
      <c r="F51" s="4" t="s">
        <v>21</v>
      </c>
      <c r="G51" s="4"/>
      <c r="H51" s="6">
        <v>19.84</v>
      </c>
      <c r="I51" s="4" t="s">
        <v>0</v>
      </c>
      <c r="J51" s="7">
        <v>7</v>
      </c>
      <c r="K51" s="4" t="s">
        <v>18</v>
      </c>
      <c r="L51" s="4" t="s">
        <v>80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45315.477905092594</v>
      </c>
      <c r="F52" s="4" t="s">
        <v>21</v>
      </c>
      <c r="G52" s="4"/>
      <c r="H52" s="6">
        <v>19.96</v>
      </c>
      <c r="I52" s="4" t="s">
        <v>0</v>
      </c>
      <c r="J52" s="7">
        <v>170</v>
      </c>
      <c r="K52" s="4" t="s">
        <v>18</v>
      </c>
      <c r="L52" s="4" t="s">
        <v>81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45315.55505787037</v>
      </c>
      <c r="F53" s="4" t="s">
        <v>21</v>
      </c>
      <c r="G53" s="4"/>
      <c r="H53" s="6">
        <v>20.05</v>
      </c>
      <c r="I53" s="4" t="s">
        <v>0</v>
      </c>
      <c r="J53" s="7">
        <v>668</v>
      </c>
      <c r="K53" s="4" t="s">
        <v>18</v>
      </c>
      <c r="L53" s="4" t="s">
        <v>82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45315.603414351855</v>
      </c>
      <c r="F54" s="4" t="s">
        <v>21</v>
      </c>
      <c r="G54" s="4"/>
      <c r="H54" s="6">
        <v>19.88</v>
      </c>
      <c r="I54" s="4" t="s">
        <v>0</v>
      </c>
      <c r="J54" s="7">
        <v>372</v>
      </c>
      <c r="K54" s="4" t="s">
        <v>18</v>
      </c>
      <c r="L54" s="4" t="s">
        <v>83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45315.603414351855</v>
      </c>
      <c r="F55" s="4" t="s">
        <v>21</v>
      </c>
      <c r="G55" s="4"/>
      <c r="H55" s="6">
        <v>19.88</v>
      </c>
      <c r="I55" s="4" t="s">
        <v>0</v>
      </c>
      <c r="J55" s="7">
        <v>50</v>
      </c>
      <c r="K55" s="4" t="s">
        <v>18</v>
      </c>
      <c r="L55" s="4" t="s">
        <v>84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45315.603425925925</v>
      </c>
      <c r="F56" s="4" t="s">
        <v>21</v>
      </c>
      <c r="G56" s="4"/>
      <c r="H56" s="6">
        <v>19.88</v>
      </c>
      <c r="I56" s="4" t="s">
        <v>0</v>
      </c>
      <c r="J56" s="7">
        <v>1</v>
      </c>
      <c r="K56" s="4" t="s">
        <v>18</v>
      </c>
      <c r="L56" s="4" t="s">
        <v>85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45315.68074074074</v>
      </c>
      <c r="F57" s="4" t="s">
        <v>21</v>
      </c>
      <c r="G57" s="4"/>
      <c r="H57" s="6">
        <v>20</v>
      </c>
      <c r="I57" s="4" t="s">
        <v>0</v>
      </c>
      <c r="J57" s="7">
        <v>619</v>
      </c>
      <c r="K57" s="4" t="s">
        <v>18</v>
      </c>
      <c r="L57" s="4" t="s">
        <v>86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45315.689467592594</v>
      </c>
      <c r="F58" s="4" t="s">
        <v>21</v>
      </c>
      <c r="G58" s="4"/>
      <c r="H58" s="6">
        <v>20</v>
      </c>
      <c r="I58" s="4" t="s">
        <v>0</v>
      </c>
      <c r="J58" s="7">
        <v>169</v>
      </c>
      <c r="K58" s="4" t="s">
        <v>18</v>
      </c>
      <c r="L58" s="4" t="s">
        <v>87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45315.708784722221</v>
      </c>
      <c r="F59" s="4" t="s">
        <v>21</v>
      </c>
      <c r="G59" s="4"/>
      <c r="H59" s="6">
        <v>20.2</v>
      </c>
      <c r="I59" s="4" t="s">
        <v>0</v>
      </c>
      <c r="J59" s="7">
        <v>87</v>
      </c>
      <c r="K59" s="4" t="s">
        <v>18</v>
      </c>
      <c r="L59" s="4" t="s">
        <v>88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45315.708981481483</v>
      </c>
      <c r="F60" s="4" t="s">
        <v>21</v>
      </c>
      <c r="G60" s="4"/>
      <c r="H60" s="6">
        <v>20.2</v>
      </c>
      <c r="I60" s="4" t="s">
        <v>0</v>
      </c>
      <c r="J60" s="7">
        <v>3</v>
      </c>
      <c r="K60" s="4" t="s">
        <v>18</v>
      </c>
      <c r="L60" s="4" t="s">
        <v>89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45315.708981481483</v>
      </c>
      <c r="F61" s="4" t="s">
        <v>21</v>
      </c>
      <c r="G61" s="4"/>
      <c r="H61" s="6">
        <v>20.2</v>
      </c>
      <c r="I61" s="4" t="s">
        <v>0</v>
      </c>
      <c r="J61" s="7">
        <v>118</v>
      </c>
      <c r="K61" s="4" t="s">
        <v>18</v>
      </c>
      <c r="L61" s="4" t="s">
        <v>90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45315.708981481483</v>
      </c>
      <c r="F62" s="4" t="s">
        <v>21</v>
      </c>
      <c r="G62" s="4"/>
      <c r="H62" s="6">
        <v>20.2</v>
      </c>
      <c r="I62" s="4" t="s">
        <v>0</v>
      </c>
      <c r="J62" s="7">
        <v>45</v>
      </c>
      <c r="K62" s="4" t="s">
        <v>18</v>
      </c>
      <c r="L62" s="4" t="s">
        <v>91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45316.389074074075</v>
      </c>
      <c r="F63" s="4" t="s">
        <v>21</v>
      </c>
      <c r="G63" s="4"/>
      <c r="H63" s="6">
        <v>20.149999999999999</v>
      </c>
      <c r="I63" s="4" t="s">
        <v>0</v>
      </c>
      <c r="J63" s="7">
        <v>117</v>
      </c>
      <c r="K63" s="4" t="s">
        <v>18</v>
      </c>
      <c r="L63" s="4" t="s">
        <v>92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45316.389074074075</v>
      </c>
      <c r="F64" s="4" t="s">
        <v>21</v>
      </c>
      <c r="G64" s="4"/>
      <c r="H64" s="6">
        <v>20.149999999999999</v>
      </c>
      <c r="I64" s="4" t="s">
        <v>0</v>
      </c>
      <c r="J64" s="7">
        <v>12</v>
      </c>
      <c r="K64" s="4" t="s">
        <v>18</v>
      </c>
      <c r="L64" s="4" t="s">
        <v>93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45316.424710648149</v>
      </c>
      <c r="F65" s="4" t="s">
        <v>21</v>
      </c>
      <c r="G65" s="4"/>
      <c r="H65" s="6">
        <v>20.2</v>
      </c>
      <c r="I65" s="4" t="s">
        <v>0</v>
      </c>
      <c r="J65" s="7">
        <v>138</v>
      </c>
      <c r="K65" s="4" t="s">
        <v>18</v>
      </c>
      <c r="L65" s="4" t="s">
        <v>94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45316.469155092593</v>
      </c>
      <c r="F66" s="4" t="s">
        <v>21</v>
      </c>
      <c r="G66" s="4"/>
      <c r="H66" s="6">
        <v>20.3</v>
      </c>
      <c r="I66" s="4" t="s">
        <v>0</v>
      </c>
      <c r="J66" s="7">
        <v>400</v>
      </c>
      <c r="K66" s="4" t="s">
        <v>18</v>
      </c>
      <c r="L66" s="4" t="s">
        <v>95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45316.520810185182</v>
      </c>
      <c r="F67" s="4" t="s">
        <v>21</v>
      </c>
      <c r="G67" s="4"/>
      <c r="H67" s="6">
        <v>20.149999999999999</v>
      </c>
      <c r="I67" s="4" t="s">
        <v>0</v>
      </c>
      <c r="J67" s="7">
        <v>133</v>
      </c>
      <c r="K67" s="4" t="s">
        <v>18</v>
      </c>
      <c r="L67" s="4" t="s">
        <v>96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45316.520810185182</v>
      </c>
      <c r="F68" s="4" t="s">
        <v>21</v>
      </c>
      <c r="G68" s="4"/>
      <c r="H68" s="6">
        <v>20.149999999999999</v>
      </c>
      <c r="I68" s="4" t="s">
        <v>0</v>
      </c>
      <c r="J68" s="7">
        <v>116</v>
      </c>
      <c r="K68" s="4" t="s">
        <v>18</v>
      </c>
      <c r="L68" s="4" t="s">
        <v>97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45316.592256944445</v>
      </c>
      <c r="F69" s="4" t="s">
        <v>21</v>
      </c>
      <c r="G69" s="4"/>
      <c r="H69" s="6">
        <v>19.98</v>
      </c>
      <c r="I69" s="4" t="s">
        <v>0</v>
      </c>
      <c r="J69" s="7">
        <v>17</v>
      </c>
      <c r="K69" s="4" t="s">
        <v>18</v>
      </c>
      <c r="L69" s="4" t="s">
        <v>98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45316.609872685185</v>
      </c>
      <c r="F70" s="4" t="s">
        <v>21</v>
      </c>
      <c r="G70" s="4"/>
      <c r="H70" s="6">
        <v>20.05</v>
      </c>
      <c r="I70" s="4" t="s">
        <v>0</v>
      </c>
      <c r="J70" s="7">
        <v>65</v>
      </c>
      <c r="K70" s="4" t="s">
        <v>18</v>
      </c>
      <c r="L70" s="4" t="s">
        <v>99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45316.609872685185</v>
      </c>
      <c r="F71" s="4" t="s">
        <v>21</v>
      </c>
      <c r="G71" s="4"/>
      <c r="H71" s="6">
        <v>20.05</v>
      </c>
      <c r="I71" s="4" t="s">
        <v>0</v>
      </c>
      <c r="J71" s="7">
        <v>5</v>
      </c>
      <c r="K71" s="4" t="s">
        <v>18</v>
      </c>
      <c r="L71" s="4" t="s">
        <v>100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45316.609872685185</v>
      </c>
      <c r="F72" s="4" t="s">
        <v>21</v>
      </c>
      <c r="G72" s="4"/>
      <c r="H72" s="6">
        <v>20.05</v>
      </c>
      <c r="I72" s="4" t="s">
        <v>0</v>
      </c>
      <c r="J72" s="7">
        <v>200</v>
      </c>
      <c r="K72" s="4" t="s">
        <v>18</v>
      </c>
      <c r="L72" s="4" t="s">
        <v>101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45316.609872685185</v>
      </c>
      <c r="F73" s="4" t="s">
        <v>21</v>
      </c>
      <c r="G73" s="4"/>
      <c r="H73" s="6">
        <v>20.05</v>
      </c>
      <c r="I73" s="4" t="s">
        <v>0</v>
      </c>
      <c r="J73" s="7">
        <v>8</v>
      </c>
      <c r="K73" s="4" t="s">
        <v>18</v>
      </c>
      <c r="L73" s="4" t="s">
        <v>102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45316.609953703701</v>
      </c>
      <c r="F74" s="4" t="s">
        <v>21</v>
      </c>
      <c r="G74" s="4"/>
      <c r="H74" s="6">
        <v>20.05</v>
      </c>
      <c r="I74" s="4" t="s">
        <v>0</v>
      </c>
      <c r="J74" s="7">
        <v>200</v>
      </c>
      <c r="K74" s="4" t="s">
        <v>18</v>
      </c>
      <c r="L74" s="4" t="s">
        <v>103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45316.609953703701</v>
      </c>
      <c r="F75" s="4" t="s">
        <v>21</v>
      </c>
      <c r="G75" s="4"/>
      <c r="H75" s="6">
        <v>20.05</v>
      </c>
      <c r="I75" s="4" t="s">
        <v>0</v>
      </c>
      <c r="J75" s="7">
        <v>11</v>
      </c>
      <c r="K75" s="4" t="s">
        <v>18</v>
      </c>
      <c r="L75" s="4" t="s">
        <v>104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45316.609953703701</v>
      </c>
      <c r="F76" s="4" t="s">
        <v>21</v>
      </c>
      <c r="G76" s="4"/>
      <c r="H76" s="6">
        <v>20.05</v>
      </c>
      <c r="I76" s="4" t="s">
        <v>0</v>
      </c>
      <c r="J76" s="7">
        <v>12</v>
      </c>
      <c r="K76" s="4" t="s">
        <v>18</v>
      </c>
      <c r="L76" s="4" t="s">
        <v>105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45316.613194444442</v>
      </c>
      <c r="F77" s="4" t="s">
        <v>21</v>
      </c>
      <c r="G77" s="4"/>
      <c r="H77" s="6">
        <v>20.05</v>
      </c>
      <c r="I77" s="4" t="s">
        <v>0</v>
      </c>
      <c r="J77" s="7">
        <v>160</v>
      </c>
      <c r="K77" s="4" t="s">
        <v>18</v>
      </c>
      <c r="L77" s="4" t="s">
        <v>106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45316.613194444442</v>
      </c>
      <c r="F78" s="4" t="s">
        <v>21</v>
      </c>
      <c r="G78" s="4"/>
      <c r="H78" s="6">
        <v>20.05</v>
      </c>
      <c r="I78" s="4" t="s">
        <v>0</v>
      </c>
      <c r="J78" s="7">
        <v>184</v>
      </c>
      <c r="K78" s="4" t="s">
        <v>18</v>
      </c>
      <c r="L78" s="4" t="s">
        <v>107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45316.613194444442</v>
      </c>
      <c r="F79" s="4" t="s">
        <v>21</v>
      </c>
      <c r="G79" s="4"/>
      <c r="H79" s="6">
        <v>20.05</v>
      </c>
      <c r="I79" s="4" t="s">
        <v>0</v>
      </c>
      <c r="J79" s="7">
        <v>192</v>
      </c>
      <c r="K79" s="4" t="s">
        <v>18</v>
      </c>
      <c r="L79" s="4" t="s">
        <v>108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45316.657187500001</v>
      </c>
      <c r="F80" s="4" t="s">
        <v>21</v>
      </c>
      <c r="G80" s="4"/>
      <c r="H80" s="6">
        <v>20.25</v>
      </c>
      <c r="I80" s="4" t="s">
        <v>0</v>
      </c>
      <c r="J80" s="7">
        <v>455</v>
      </c>
      <c r="K80" s="4" t="s">
        <v>18</v>
      </c>
      <c r="L80" s="4" t="s">
        <v>109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45316.657187500001</v>
      </c>
      <c r="F81" s="4" t="s">
        <v>21</v>
      </c>
      <c r="G81" s="4"/>
      <c r="H81" s="6">
        <v>20.25</v>
      </c>
      <c r="I81" s="4" t="s">
        <v>0</v>
      </c>
      <c r="J81" s="7">
        <v>16</v>
      </c>
      <c r="K81" s="4" t="s">
        <v>18</v>
      </c>
      <c r="L81" s="4" t="s">
        <v>110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45316.69803240741</v>
      </c>
      <c r="F82" s="4" t="s">
        <v>21</v>
      </c>
      <c r="G82" s="4"/>
      <c r="H82" s="6">
        <v>20.100000000000001</v>
      </c>
      <c r="I82" s="4" t="s">
        <v>0</v>
      </c>
      <c r="J82" s="7">
        <v>143</v>
      </c>
      <c r="K82" s="4" t="s">
        <v>18</v>
      </c>
      <c r="L82" s="4" t="s">
        <v>111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45316.69803240741</v>
      </c>
      <c r="F83" s="4" t="s">
        <v>21</v>
      </c>
      <c r="G83" s="4"/>
      <c r="H83" s="6">
        <v>20.100000000000001</v>
      </c>
      <c r="I83" s="4" t="s">
        <v>0</v>
      </c>
      <c r="J83" s="7">
        <v>198</v>
      </c>
      <c r="K83" s="4" t="s">
        <v>18</v>
      </c>
      <c r="L83" s="4" t="s">
        <v>112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45316.71366898148</v>
      </c>
      <c r="F84" s="4" t="s">
        <v>21</v>
      </c>
      <c r="G84" s="4"/>
      <c r="H84" s="6">
        <v>20.25</v>
      </c>
      <c r="I84" s="4" t="s">
        <v>0</v>
      </c>
      <c r="J84" s="7">
        <v>218</v>
      </c>
      <c r="K84" s="4" t="s">
        <v>18</v>
      </c>
      <c r="L84" s="4" t="s">
        <v>113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45317.483819444446</v>
      </c>
      <c r="F85" s="4" t="s">
        <v>21</v>
      </c>
      <c r="G85" s="4"/>
      <c r="H85" s="6">
        <v>20.3</v>
      </c>
      <c r="I85" s="4" t="s">
        <v>0</v>
      </c>
      <c r="J85" s="7">
        <v>488</v>
      </c>
      <c r="K85" s="4" t="s">
        <v>18</v>
      </c>
      <c r="L85" s="4" t="s">
        <v>114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45317.483819444446</v>
      </c>
      <c r="F86" s="4" t="s">
        <v>21</v>
      </c>
      <c r="G86" s="4"/>
      <c r="H86" s="6">
        <v>20.3</v>
      </c>
      <c r="I86" s="4" t="s">
        <v>0</v>
      </c>
      <c r="J86" s="7">
        <v>140</v>
      </c>
      <c r="K86" s="4" t="s">
        <v>18</v>
      </c>
      <c r="L86" s="4" t="s">
        <v>115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45317.533449074072</v>
      </c>
      <c r="F87" s="4" t="s">
        <v>21</v>
      </c>
      <c r="G87" s="4"/>
      <c r="H87" s="6">
        <v>20.3</v>
      </c>
      <c r="I87" s="4" t="s">
        <v>0</v>
      </c>
      <c r="J87" s="7">
        <v>34</v>
      </c>
      <c r="K87" s="4" t="s">
        <v>18</v>
      </c>
      <c r="L87" s="4" t="s">
        <v>116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45317.533449074072</v>
      </c>
      <c r="F88" s="4" t="s">
        <v>21</v>
      </c>
      <c r="G88" s="4"/>
      <c r="H88" s="6">
        <v>20.3</v>
      </c>
      <c r="I88" s="4" t="s">
        <v>0</v>
      </c>
      <c r="J88" s="7">
        <v>119</v>
      </c>
      <c r="K88" s="4" t="s">
        <v>18</v>
      </c>
      <c r="L88" s="4" t="s">
        <v>117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45317.533449074072</v>
      </c>
      <c r="F89" s="4" t="s">
        <v>21</v>
      </c>
      <c r="G89" s="4"/>
      <c r="H89" s="6">
        <v>20.3</v>
      </c>
      <c r="I89" s="4" t="s">
        <v>0</v>
      </c>
      <c r="J89" s="7">
        <v>310</v>
      </c>
      <c r="K89" s="4" t="s">
        <v>18</v>
      </c>
      <c r="L89" s="4" t="s">
        <v>118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45317.533449074072</v>
      </c>
      <c r="F90" s="4" t="s">
        <v>21</v>
      </c>
      <c r="G90" s="4"/>
      <c r="H90" s="6">
        <v>20.3</v>
      </c>
      <c r="I90" s="4" t="s">
        <v>0</v>
      </c>
      <c r="J90" s="7">
        <v>124</v>
      </c>
      <c r="K90" s="4" t="s">
        <v>18</v>
      </c>
      <c r="L90" s="4" t="s">
        <v>119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45317.533449074072</v>
      </c>
      <c r="F91" s="4" t="s">
        <v>21</v>
      </c>
      <c r="G91" s="4"/>
      <c r="H91" s="6">
        <v>20.3</v>
      </c>
      <c r="I91" s="4" t="s">
        <v>0</v>
      </c>
      <c r="J91" s="7">
        <v>5</v>
      </c>
      <c r="K91" s="4" t="s">
        <v>18</v>
      </c>
      <c r="L91" s="4" t="s">
        <v>120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45317.554571759261</v>
      </c>
      <c r="F92" s="4" t="s">
        <v>21</v>
      </c>
      <c r="G92" s="4"/>
      <c r="H92" s="6">
        <v>20.100000000000001</v>
      </c>
      <c r="I92" s="4" t="s">
        <v>0</v>
      </c>
      <c r="J92" s="7">
        <v>325</v>
      </c>
      <c r="K92" s="4" t="s">
        <v>18</v>
      </c>
      <c r="L92" s="4" t="s">
        <v>121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45317.604143518518</v>
      </c>
      <c r="F93" s="4" t="s">
        <v>21</v>
      </c>
      <c r="G93" s="4"/>
      <c r="H93" s="6">
        <v>20.100000000000001</v>
      </c>
      <c r="I93" s="4" t="s">
        <v>0</v>
      </c>
      <c r="J93" s="7">
        <v>424</v>
      </c>
      <c r="K93" s="4" t="s">
        <v>18</v>
      </c>
      <c r="L93" s="4" t="s">
        <v>122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45317.619421296295</v>
      </c>
      <c r="F94" s="4" t="s">
        <v>21</v>
      </c>
      <c r="G94" s="4"/>
      <c r="H94" s="6">
        <v>20.100000000000001</v>
      </c>
      <c r="I94" s="4" t="s">
        <v>0</v>
      </c>
      <c r="J94" s="7">
        <v>147</v>
      </c>
      <c r="K94" s="4" t="s">
        <v>18</v>
      </c>
      <c r="L94" s="4" t="s">
        <v>123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45317.657384259262</v>
      </c>
      <c r="F95" s="4" t="s">
        <v>21</v>
      </c>
      <c r="G95" s="4"/>
      <c r="H95" s="6">
        <v>19.920000000000002</v>
      </c>
      <c r="I95" s="4" t="s">
        <v>0</v>
      </c>
      <c r="J95" s="7">
        <v>206</v>
      </c>
      <c r="K95" s="4" t="s">
        <v>18</v>
      </c>
      <c r="L95" s="4" t="s">
        <v>124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45317.729351851849</v>
      </c>
      <c r="F96" s="4" t="s">
        <v>21</v>
      </c>
      <c r="G96" s="4"/>
      <c r="H96" s="6">
        <v>19.98</v>
      </c>
      <c r="I96" s="4" t="s">
        <v>0</v>
      </c>
      <c r="J96" s="7">
        <v>10</v>
      </c>
      <c r="K96" s="4" t="s">
        <v>18</v>
      </c>
      <c r="L96" s="4" t="s">
        <v>125</v>
      </c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49"/>
  <sheetViews>
    <sheetView workbookViewId="0">
      <selection activeCell="E30" sqref="E30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>ROUND(E13*G13,2)</f>
        <v>241619.08</v>
      </c>
      <c r="I13" s="26" t="s">
        <v>41</v>
      </c>
    </row>
    <row r="14" spans="4:13" x14ac:dyDescent="0.2">
      <c r="D14" s="37" t="s">
        <v>126</v>
      </c>
      <c r="E14" s="40">
        <v>14132</v>
      </c>
      <c r="F14" s="39">
        <v>1.8481822874797331E-4</v>
      </c>
      <c r="G14" s="42">
        <v>19.884748083215399</v>
      </c>
      <c r="H14" s="40">
        <f>ROUND(E14*G14,2)</f>
        <v>281011.26</v>
      </c>
      <c r="I14" s="26" t="s">
        <v>127</v>
      </c>
    </row>
    <row r="15" spans="4:13" x14ac:dyDescent="0.2">
      <c r="E15" s="40"/>
      <c r="F15" s="39"/>
      <c r="G15" s="43"/>
      <c r="H15" s="40"/>
    </row>
    <row r="16" spans="4:13" x14ac:dyDescent="0.2">
      <c r="D16" s="44" t="s">
        <v>39</v>
      </c>
      <c r="E16" s="45">
        <f>SUM(E9:E15)</f>
        <v>51102</v>
      </c>
      <c r="F16" s="46">
        <f>SUM(F9:F15)</f>
        <v>7.0603245730861729E-4</v>
      </c>
      <c r="G16" s="47">
        <f>H16/E16</f>
        <v>20.495119173417869</v>
      </c>
      <c r="H16" s="45">
        <f>SUM(H9:H15)</f>
        <v>1047341.58</v>
      </c>
      <c r="I16" s="44"/>
    </row>
    <row r="17" spans="5:8" x14ac:dyDescent="0.2">
      <c r="E17" s="40"/>
      <c r="F17" s="38"/>
      <c r="G17" s="43"/>
      <c r="H17" s="40"/>
    </row>
    <row r="18" spans="5:8" x14ac:dyDescent="0.2">
      <c r="E18" s="40"/>
      <c r="F18" s="38"/>
      <c r="G18" s="43"/>
      <c r="H18" s="40"/>
    </row>
    <row r="19" spans="5:8" x14ac:dyDescent="0.2">
      <c r="E19" s="40"/>
      <c r="F19" s="38"/>
      <c r="G19" s="38"/>
      <c r="H19" s="40"/>
    </row>
    <row r="20" spans="5:8" x14ac:dyDescent="0.2">
      <c r="E20" s="40"/>
      <c r="F20" s="38"/>
      <c r="G20" s="38"/>
      <c r="H20" s="40"/>
    </row>
    <row r="21" spans="5:8" x14ac:dyDescent="0.2">
      <c r="E21" s="40"/>
      <c r="F21" s="38"/>
      <c r="G21" s="38"/>
    </row>
    <row r="22" spans="5:8" x14ac:dyDescent="0.2">
      <c r="E22" s="40"/>
      <c r="F22" s="38"/>
      <c r="G22" s="38"/>
    </row>
    <row r="23" spans="5:8" x14ac:dyDescent="0.2">
      <c r="E23" s="40"/>
      <c r="F23" s="38"/>
      <c r="G23" s="38"/>
    </row>
    <row r="24" spans="5:8" x14ac:dyDescent="0.2">
      <c r="E24" s="40"/>
      <c r="F24" s="38"/>
      <c r="G24" s="38"/>
    </row>
    <row r="25" spans="5:8" x14ac:dyDescent="0.2">
      <c r="E25" s="41"/>
      <c r="F25" s="38"/>
      <c r="G25" s="38"/>
    </row>
    <row r="26" spans="5:8" x14ac:dyDescent="0.2">
      <c r="E26" s="41"/>
      <c r="F26" s="38"/>
      <c r="G26" s="38"/>
    </row>
    <row r="27" spans="5:8" x14ac:dyDescent="0.2">
      <c r="F27" s="38"/>
      <c r="G27" s="38"/>
    </row>
    <row r="28" spans="5:8" x14ac:dyDescent="0.2">
      <c r="F28" s="38"/>
      <c r="G28" s="38"/>
    </row>
    <row r="29" spans="5:8" x14ac:dyDescent="0.2">
      <c r="F29" s="38"/>
      <c r="G29" s="38"/>
    </row>
    <row r="30" spans="5:8" x14ac:dyDescent="0.2">
      <c r="F30" s="38"/>
      <c r="G30" s="38"/>
    </row>
    <row r="31" spans="5:8" x14ac:dyDescent="0.2">
      <c r="F31" s="38"/>
      <c r="G31" s="38"/>
    </row>
    <row r="32" spans="5:8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G346" s="38"/>
    </row>
    <row r="347" spans="6:7" x14ac:dyDescent="0.2">
      <c r="G347" s="38"/>
    </row>
    <row r="348" spans="6:7" x14ac:dyDescent="0.2">
      <c r="G348" s="38"/>
    </row>
    <row r="349" spans="6:7" x14ac:dyDescent="0.2">
      <c r="G349" s="38"/>
    </row>
  </sheetData>
  <pageMargins left="0.7" right="0.7" top="0.75" bottom="0.75" header="0.3" footer="0.3"/>
  <ignoredErrors>
    <ignoredError sqref="G1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2024-01-26T16:53:16Z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